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dconstitucion-my.sharepoint.com/personal/alejandro_uc_cdconstitucion_tecnm_mx/Documents/AGO23-ENE24/Planeaciones_Didácticas/SAE/AA/TEMA-3/"/>
    </mc:Choice>
  </mc:AlternateContent>
  <xr:revisionPtr revIDLastSave="395" documentId="8_{5A9E6180-7345-4674-9DDA-B4FE3E87FEEA}" xr6:coauthVersionLast="47" xr6:coauthVersionMax="47" xr10:uidLastSave="{F23231C5-4CC7-4749-9423-F42033381DC6}"/>
  <bookViews>
    <workbookView xWindow="0" yWindow="0" windowWidth="20490" windowHeight="11115" xr2:uid="{462AD4FE-3CAD-45F9-9FA3-0C482CC01C3C}"/>
  </bookViews>
  <sheets>
    <sheet name="Febrero" sheetId="3" r:id="rId1"/>
    <sheet name="Marzo" sheetId="1" r:id="rId2"/>
    <sheet name="Abril" sheetId="5" r:id="rId3"/>
    <sheet name="Ventas totales" sheetId="2" r:id="rId4"/>
    <sheet name="Ventas totales-2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H13" i="3"/>
  <c r="H14" i="3"/>
  <c r="H15" i="3"/>
  <c r="H16" i="3"/>
  <c r="H17" i="3"/>
  <c r="H18" i="3"/>
  <c r="H19" i="3"/>
  <c r="H20" i="3"/>
  <c r="H21" i="3"/>
  <c r="H22" i="3"/>
  <c r="G13" i="3"/>
  <c r="G14" i="3"/>
  <c r="G15" i="3"/>
  <c r="G16" i="3"/>
  <c r="G17" i="3"/>
  <c r="G18" i="3"/>
  <c r="G19" i="3"/>
  <c r="G20" i="3"/>
  <c r="G21" i="3"/>
  <c r="G22" i="3"/>
  <c r="H12" i="3"/>
  <c r="G12" i="3"/>
  <c r="H20" i="1"/>
  <c r="H10" i="1"/>
  <c r="H11" i="1"/>
  <c r="H12" i="1"/>
  <c r="H13" i="1"/>
  <c r="H14" i="1"/>
  <c r="H15" i="1"/>
  <c r="H16" i="1"/>
  <c r="H17" i="1"/>
  <c r="H18" i="1"/>
  <c r="H19" i="1"/>
  <c r="H9" i="1"/>
  <c r="E17" i="2"/>
  <c r="I20" i="5"/>
  <c r="I14" i="4"/>
  <c r="I13" i="4"/>
  <c r="I12" i="4"/>
  <c r="E17" i="4"/>
</calcChain>
</file>

<file path=xl/sharedStrings.xml><?xml version="1.0" encoding="utf-8"?>
<sst xmlns="http://schemas.openxmlformats.org/spreadsheetml/2006/main" count="111" uniqueCount="43">
  <si>
    <t>IVA</t>
  </si>
  <si>
    <t>No.</t>
  </si>
  <si>
    <t>Cantidad</t>
  </si>
  <si>
    <t>Productos</t>
  </si>
  <si>
    <t>Precio</t>
  </si>
  <si>
    <t>Impuesto</t>
  </si>
  <si>
    <t>Total</t>
  </si>
  <si>
    <t>Balón de fútbol</t>
  </si>
  <si>
    <t>Guantes</t>
  </si>
  <si>
    <t>Ace Socks</t>
  </si>
  <si>
    <t>Banda de capitán</t>
  </si>
  <si>
    <t>Banda para la cabeza</t>
  </si>
  <si>
    <t>Espinilleras de Fútbol</t>
  </si>
  <si>
    <t>Mochila tipo saco</t>
  </si>
  <si>
    <t>Espinilleras de fútbol</t>
  </si>
  <si>
    <t>Calcetas fútbol local</t>
  </si>
  <si>
    <t>Botella X</t>
  </si>
  <si>
    <t>Gorra</t>
  </si>
  <si>
    <t>Accesorios de Fútbol</t>
  </si>
  <si>
    <t>Nombre</t>
  </si>
  <si>
    <t>Armando Rodríguez Torres</t>
  </si>
  <si>
    <t>Dirección</t>
  </si>
  <si>
    <t>Av. María Dolores, Zona centro  #1820</t>
  </si>
  <si>
    <t>Fecha</t>
  </si>
  <si>
    <t>Descuento</t>
  </si>
  <si>
    <t>Marzo</t>
  </si>
  <si>
    <t>Iva</t>
  </si>
  <si>
    <t>Subtotal</t>
  </si>
  <si>
    <t xml:space="preserve"> </t>
  </si>
  <si>
    <t>Accesorios de fútbol</t>
  </si>
  <si>
    <t>VENTAS</t>
  </si>
  <si>
    <t>MES</t>
  </si>
  <si>
    <t>FECHA</t>
  </si>
  <si>
    <t>VENTAS MENSUALES</t>
  </si>
  <si>
    <t>Venta más alta del mes de Enero-Mayo</t>
  </si>
  <si>
    <t>Enero</t>
  </si>
  <si>
    <t>Venta más baja del mes de Enero-Abril</t>
  </si>
  <si>
    <t>Febrero</t>
  </si>
  <si>
    <t>Promedio de ventas por día</t>
  </si>
  <si>
    <t>Abril</t>
  </si>
  <si>
    <t>Ventas totales</t>
  </si>
  <si>
    <t>Gastos mensuales</t>
  </si>
  <si>
    <t>Total de 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</si>
</sst>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1" xfId="1" applyFont="1" applyBorder="1"/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0" fillId="0" borderId="5" xfId="0" applyBorder="1"/>
    <xf numFmtId="0" fontId="3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9" borderId="1" xfId="0" applyFont="1" applyFill="1" applyBorder="1"/>
    <xf numFmtId="15" fontId="0" fillId="7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164" fontId="0" fillId="10" borderId="1" xfId="1" applyFont="1" applyFill="1" applyBorder="1"/>
    <xf numFmtId="9" fontId="0" fillId="10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164" fontId="0" fillId="8" borderId="1" xfId="1" applyFont="1" applyFill="1" applyBorder="1" applyAlignment="1">
      <alignment horizontal="center" vertical="center"/>
    </xf>
    <xf numFmtId="164" fontId="3" fillId="8" borderId="1" xfId="1" applyFont="1" applyFill="1" applyBorder="1"/>
    <xf numFmtId="164" fontId="0" fillId="8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9" fontId="0" fillId="11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64" fontId="0" fillId="11" borderId="1" xfId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64" fontId="0" fillId="2" borderId="2" xfId="1" applyFont="1" applyFill="1" applyBorder="1" applyAlignment="1">
      <alignment vertical="center"/>
    </xf>
    <xf numFmtId="164" fontId="0" fillId="2" borderId="4" xfId="1" applyFont="1" applyFill="1" applyBorder="1" applyAlignment="1">
      <alignment vertical="center"/>
    </xf>
    <xf numFmtId="164" fontId="0" fillId="7" borderId="2" xfId="1" applyFont="1" applyFill="1" applyBorder="1" applyAlignment="1">
      <alignment vertical="center"/>
    </xf>
    <xf numFmtId="164" fontId="0" fillId="7" borderId="4" xfId="1" applyFont="1" applyFill="1" applyBorder="1" applyAlignment="1">
      <alignment vertical="center"/>
    </xf>
    <xf numFmtId="164" fontId="0" fillId="8" borderId="2" xfId="1" applyFont="1" applyFill="1" applyBorder="1" applyAlignment="1">
      <alignment vertical="center"/>
    </xf>
    <xf numFmtId="164" fontId="0" fillId="8" borderId="4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5C33-07F0-493B-A947-539DCF58B9E7}">
  <dimension ref="C9:H23"/>
  <sheetViews>
    <sheetView showGridLines="0" tabSelected="1" topLeftCell="A9" workbookViewId="0">
      <selection activeCell="K17" sqref="K17"/>
    </sheetView>
  </sheetViews>
  <sheetFormatPr defaultColWidth="11.42578125" defaultRowHeight="15"/>
  <cols>
    <col min="1" max="1" width="3.5703125" customWidth="1"/>
    <col min="2" max="2" width="3.42578125" customWidth="1"/>
    <col min="5" max="5" width="25.140625" customWidth="1"/>
    <col min="6" max="6" width="15.140625" customWidth="1"/>
    <col min="7" max="7" width="14.7109375" customWidth="1"/>
    <col min="8" max="8" width="15.5703125" customWidth="1"/>
  </cols>
  <sheetData>
    <row r="9" spans="3:8" ht="18.75">
      <c r="C9" s="21" t="s">
        <v>0</v>
      </c>
      <c r="D9" s="22">
        <v>0.16</v>
      </c>
    </row>
    <row r="11" spans="3:8">
      <c r="C11" s="21" t="s">
        <v>1</v>
      </c>
      <c r="D11" s="21" t="s">
        <v>2</v>
      </c>
      <c r="E11" s="21" t="s">
        <v>3</v>
      </c>
      <c r="F11" s="21" t="s">
        <v>4</v>
      </c>
      <c r="G11" s="21" t="s">
        <v>5</v>
      </c>
      <c r="H11" s="21" t="s">
        <v>6</v>
      </c>
    </row>
    <row r="12" spans="3:8">
      <c r="C12" s="23">
        <v>1</v>
      </c>
      <c r="D12" s="23">
        <v>8</v>
      </c>
      <c r="E12" s="24" t="s">
        <v>7</v>
      </c>
      <c r="F12" s="25">
        <v>95</v>
      </c>
      <c r="G12" s="27">
        <f>$D$9*F12</f>
        <v>15.200000000000001</v>
      </c>
      <c r="H12" s="35">
        <f>F12+G12</f>
        <v>110.2</v>
      </c>
    </row>
    <row r="13" spans="3:8">
      <c r="C13" s="23">
        <v>2</v>
      </c>
      <c r="D13" s="23">
        <v>7</v>
      </c>
      <c r="E13" s="24" t="s">
        <v>8</v>
      </c>
      <c r="F13" s="25">
        <v>225</v>
      </c>
      <c r="G13" s="27">
        <f t="shared" ref="G13:G22" si="0">$D$9*F13</f>
        <v>36</v>
      </c>
      <c r="H13" s="35">
        <f t="shared" ref="H13:H22" si="1">F13+G13</f>
        <v>261</v>
      </c>
    </row>
    <row r="14" spans="3:8">
      <c r="C14" s="23">
        <v>3</v>
      </c>
      <c r="D14" s="23">
        <v>20</v>
      </c>
      <c r="E14" s="24" t="s">
        <v>9</v>
      </c>
      <c r="F14" s="25">
        <v>652</v>
      </c>
      <c r="G14" s="27">
        <f t="shared" si="0"/>
        <v>104.32000000000001</v>
      </c>
      <c r="H14" s="35">
        <f t="shared" si="1"/>
        <v>756.32</v>
      </c>
    </row>
    <row r="15" spans="3:8">
      <c r="C15" s="23">
        <v>4</v>
      </c>
      <c r="D15" s="23">
        <v>15</v>
      </c>
      <c r="E15" s="24" t="s">
        <v>10</v>
      </c>
      <c r="F15" s="25">
        <v>450</v>
      </c>
      <c r="G15" s="27">
        <f t="shared" si="0"/>
        <v>72</v>
      </c>
      <c r="H15" s="35">
        <f t="shared" si="1"/>
        <v>522</v>
      </c>
    </row>
    <row r="16" spans="3:8">
      <c r="C16" s="23">
        <v>5</v>
      </c>
      <c r="D16" s="23">
        <v>4</v>
      </c>
      <c r="E16" s="24" t="s">
        <v>11</v>
      </c>
      <c r="F16" s="25">
        <v>223</v>
      </c>
      <c r="G16" s="27">
        <f t="shared" si="0"/>
        <v>35.68</v>
      </c>
      <c r="H16" s="35">
        <f t="shared" si="1"/>
        <v>258.68</v>
      </c>
    </row>
    <row r="17" spans="3:8">
      <c r="C17" s="23">
        <v>6</v>
      </c>
      <c r="D17" s="23">
        <v>1</v>
      </c>
      <c r="E17" s="24" t="s">
        <v>12</v>
      </c>
      <c r="F17" s="25">
        <v>255</v>
      </c>
      <c r="G17" s="27">
        <f t="shared" si="0"/>
        <v>40.800000000000004</v>
      </c>
      <c r="H17" s="35">
        <f t="shared" si="1"/>
        <v>295.8</v>
      </c>
    </row>
    <row r="18" spans="3:8">
      <c r="C18" s="23">
        <v>7</v>
      </c>
      <c r="D18" s="23">
        <v>1</v>
      </c>
      <c r="E18" s="24" t="s">
        <v>13</v>
      </c>
      <c r="F18" s="25">
        <v>350</v>
      </c>
      <c r="G18" s="27">
        <f t="shared" si="0"/>
        <v>56</v>
      </c>
      <c r="H18" s="35">
        <f t="shared" si="1"/>
        <v>406</v>
      </c>
    </row>
    <row r="19" spans="3:8">
      <c r="C19" s="23">
        <v>8</v>
      </c>
      <c r="D19" s="23">
        <v>20</v>
      </c>
      <c r="E19" s="24" t="s">
        <v>14</v>
      </c>
      <c r="F19" s="25">
        <v>566</v>
      </c>
      <c r="G19" s="27">
        <f t="shared" si="0"/>
        <v>90.56</v>
      </c>
      <c r="H19" s="35">
        <f t="shared" si="1"/>
        <v>656.56</v>
      </c>
    </row>
    <row r="20" spans="3:8">
      <c r="C20" s="23">
        <v>9</v>
      </c>
      <c r="D20" s="23">
        <v>1</v>
      </c>
      <c r="E20" s="24" t="s">
        <v>15</v>
      </c>
      <c r="F20" s="25">
        <v>320</v>
      </c>
      <c r="G20" s="27">
        <f t="shared" si="0"/>
        <v>51.2</v>
      </c>
      <c r="H20" s="35">
        <f t="shared" si="1"/>
        <v>371.2</v>
      </c>
    </row>
    <row r="21" spans="3:8">
      <c r="C21" s="23">
        <v>10</v>
      </c>
      <c r="D21" s="23">
        <v>25</v>
      </c>
      <c r="E21" s="24" t="s">
        <v>16</v>
      </c>
      <c r="F21" s="25">
        <v>150</v>
      </c>
      <c r="G21" s="27">
        <f t="shared" si="0"/>
        <v>24</v>
      </c>
      <c r="H21" s="35">
        <f t="shared" si="1"/>
        <v>174</v>
      </c>
    </row>
    <row r="22" spans="3:8">
      <c r="C22" s="23">
        <v>11</v>
      </c>
      <c r="D22" s="23">
        <v>1</v>
      </c>
      <c r="E22" s="24" t="s">
        <v>17</v>
      </c>
      <c r="F22" s="25">
        <v>225</v>
      </c>
      <c r="G22" s="27">
        <f t="shared" si="0"/>
        <v>36</v>
      </c>
      <c r="H22" s="35">
        <f t="shared" si="1"/>
        <v>261</v>
      </c>
    </row>
    <row r="23" spans="3:8" ht="18.75">
      <c r="F23" s="36" t="s">
        <v>6</v>
      </c>
      <c r="G23" s="36"/>
      <c r="H23" s="26">
        <f>SUM(H12:H22)</f>
        <v>4072.7599999999998</v>
      </c>
    </row>
  </sheetData>
  <mergeCells count="1">
    <mergeCell ref="F23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07CF-B08C-4490-A08C-14AB41F7F019}">
  <dimension ref="C2:H20"/>
  <sheetViews>
    <sheetView showGridLines="0" topLeftCell="A16" workbookViewId="0">
      <selection activeCell="H21" sqref="H21"/>
    </sheetView>
  </sheetViews>
  <sheetFormatPr defaultColWidth="11.42578125" defaultRowHeight="15"/>
  <cols>
    <col min="1" max="1" width="4.85546875" customWidth="1"/>
    <col min="2" max="2" width="4.140625" customWidth="1"/>
    <col min="3" max="3" width="11.42578125" style="5"/>
    <col min="4" max="4" width="12.140625" style="5" customWidth="1"/>
    <col min="5" max="5" width="27" customWidth="1"/>
    <col min="7" max="7" width="22.85546875" style="5" customWidth="1"/>
    <col min="8" max="8" width="14.85546875" customWidth="1"/>
  </cols>
  <sheetData>
    <row r="2" spans="3:8" ht="21">
      <c r="C2" s="40" t="s">
        <v>18</v>
      </c>
      <c r="D2" s="40"/>
      <c r="E2" s="40"/>
      <c r="F2" s="40"/>
      <c r="G2" s="40"/>
      <c r="H2" s="40"/>
    </row>
    <row r="4" spans="3:8">
      <c r="C4" s="7"/>
      <c r="D4" s="7"/>
      <c r="E4" s="1"/>
      <c r="F4" s="1"/>
      <c r="G4" s="7"/>
      <c r="H4" s="1"/>
    </row>
    <row r="5" spans="3:8">
      <c r="C5" s="3" t="s">
        <v>19</v>
      </c>
      <c r="D5" s="37" t="s">
        <v>20</v>
      </c>
      <c r="E5" s="38"/>
      <c r="F5" s="38"/>
      <c r="G5" s="38"/>
      <c r="H5" s="39"/>
    </row>
    <row r="6" spans="3:8">
      <c r="C6" s="3" t="s">
        <v>21</v>
      </c>
      <c r="D6" s="37" t="s">
        <v>22</v>
      </c>
      <c r="E6" s="38"/>
      <c r="F6" s="39"/>
      <c r="G6" s="3" t="s">
        <v>23</v>
      </c>
      <c r="H6" s="4">
        <v>42598</v>
      </c>
    </row>
    <row r="8" spans="3:8" s="2" customFormat="1">
      <c r="C8" s="6" t="s">
        <v>1</v>
      </c>
      <c r="D8" s="6" t="s">
        <v>2</v>
      </c>
      <c r="E8" s="6" t="s">
        <v>3</v>
      </c>
      <c r="F8" s="6" t="s">
        <v>4</v>
      </c>
      <c r="G8" s="6" t="s">
        <v>24</v>
      </c>
      <c r="H8" s="6" t="s">
        <v>6</v>
      </c>
    </row>
    <row r="9" spans="3:8">
      <c r="C9" s="17">
        <v>1</v>
      </c>
      <c r="D9" s="17">
        <v>1</v>
      </c>
      <c r="E9" s="18" t="s">
        <v>7</v>
      </c>
      <c r="F9" s="19">
        <v>125</v>
      </c>
      <c r="G9" s="20">
        <v>0.2</v>
      </c>
      <c r="H9" s="19">
        <f>F9-(F9*G9)</f>
        <v>100</v>
      </c>
    </row>
    <row r="10" spans="3:8">
      <c r="C10" s="17">
        <v>2</v>
      </c>
      <c r="D10" s="17">
        <v>1</v>
      </c>
      <c r="E10" s="18" t="s">
        <v>8</v>
      </c>
      <c r="F10" s="19">
        <v>225</v>
      </c>
      <c r="G10" s="20">
        <v>0.2</v>
      </c>
      <c r="H10" s="19">
        <f t="shared" ref="H10:H19" si="0">F10-(F10*G10)</f>
        <v>180</v>
      </c>
    </row>
    <row r="11" spans="3:8">
      <c r="C11" s="17">
        <v>3</v>
      </c>
      <c r="D11" s="17">
        <v>1</v>
      </c>
      <c r="E11" s="18" t="s">
        <v>9</v>
      </c>
      <c r="F11" s="19">
        <v>652</v>
      </c>
      <c r="G11" s="20">
        <v>0.2</v>
      </c>
      <c r="H11" s="19">
        <f t="shared" si="0"/>
        <v>521.6</v>
      </c>
    </row>
    <row r="12" spans="3:8">
      <c r="C12" s="17">
        <v>4</v>
      </c>
      <c r="D12" s="17">
        <v>1</v>
      </c>
      <c r="E12" s="18" t="s">
        <v>10</v>
      </c>
      <c r="F12" s="19">
        <v>450</v>
      </c>
      <c r="G12" s="20">
        <v>0.2</v>
      </c>
      <c r="H12" s="19">
        <f t="shared" si="0"/>
        <v>360</v>
      </c>
    </row>
    <row r="13" spans="3:8">
      <c r="C13" s="17">
        <v>5</v>
      </c>
      <c r="D13" s="17">
        <v>1</v>
      </c>
      <c r="E13" s="18" t="s">
        <v>11</v>
      </c>
      <c r="F13" s="19">
        <v>223</v>
      </c>
      <c r="G13" s="20">
        <v>0.2</v>
      </c>
      <c r="H13" s="19">
        <f t="shared" si="0"/>
        <v>178.4</v>
      </c>
    </row>
    <row r="14" spans="3:8">
      <c r="C14" s="17">
        <v>6</v>
      </c>
      <c r="D14" s="17">
        <v>1</v>
      </c>
      <c r="E14" s="18" t="s">
        <v>12</v>
      </c>
      <c r="F14" s="19">
        <v>255</v>
      </c>
      <c r="G14" s="20">
        <v>0.2</v>
      </c>
      <c r="H14" s="19">
        <f t="shared" si="0"/>
        <v>204</v>
      </c>
    </row>
    <row r="15" spans="3:8">
      <c r="C15" s="17">
        <v>7</v>
      </c>
      <c r="D15" s="17">
        <v>1</v>
      </c>
      <c r="E15" s="18" t="s">
        <v>13</v>
      </c>
      <c r="F15" s="19">
        <v>350</v>
      </c>
      <c r="G15" s="20">
        <v>0.2</v>
      </c>
      <c r="H15" s="19">
        <f t="shared" si="0"/>
        <v>280</v>
      </c>
    </row>
    <row r="16" spans="3:8">
      <c r="C16" s="17">
        <v>8</v>
      </c>
      <c r="D16" s="17">
        <v>1</v>
      </c>
      <c r="E16" s="18" t="s">
        <v>14</v>
      </c>
      <c r="F16" s="19">
        <v>566</v>
      </c>
      <c r="G16" s="20">
        <v>0.2</v>
      </c>
      <c r="H16" s="19">
        <f t="shared" si="0"/>
        <v>452.8</v>
      </c>
    </row>
    <row r="17" spans="3:8">
      <c r="C17" s="17">
        <v>9</v>
      </c>
      <c r="D17" s="17">
        <v>1</v>
      </c>
      <c r="E17" s="18" t="s">
        <v>15</v>
      </c>
      <c r="F17" s="19">
        <v>320</v>
      </c>
      <c r="G17" s="20">
        <v>0.2</v>
      </c>
      <c r="H17" s="19">
        <f t="shared" si="0"/>
        <v>256</v>
      </c>
    </row>
    <row r="18" spans="3:8">
      <c r="C18" s="17">
        <v>10</v>
      </c>
      <c r="D18" s="17">
        <v>1</v>
      </c>
      <c r="E18" s="18" t="s">
        <v>16</v>
      </c>
      <c r="F18" s="19">
        <v>150</v>
      </c>
      <c r="G18" s="20">
        <v>0.2</v>
      </c>
      <c r="H18" s="19">
        <f t="shared" si="0"/>
        <v>120</v>
      </c>
    </row>
    <row r="19" spans="3:8">
      <c r="C19" s="17">
        <v>11</v>
      </c>
      <c r="D19" s="17">
        <v>1</v>
      </c>
      <c r="E19" s="18" t="s">
        <v>17</v>
      </c>
      <c r="F19" s="19">
        <v>225</v>
      </c>
      <c r="G19" s="20">
        <v>0.2</v>
      </c>
      <c r="H19" s="19">
        <f t="shared" si="0"/>
        <v>180</v>
      </c>
    </row>
    <row r="20" spans="3:8" ht="30" customHeight="1">
      <c r="G20" s="9" t="s">
        <v>25</v>
      </c>
      <c r="H20" s="10">
        <f>(H9+H10+H11+H12+H13+H14+H15+H16+H17+H18+H19)</f>
        <v>2832.8</v>
      </c>
    </row>
  </sheetData>
  <mergeCells count="3">
    <mergeCell ref="D5:H5"/>
    <mergeCell ref="D6:F6"/>
    <mergeCell ref="C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233B-0A0A-409D-884C-ABBD37FA44B6}">
  <dimension ref="C2:I20"/>
  <sheetViews>
    <sheetView showGridLines="0" workbookViewId="0">
      <selection activeCell="I9" sqref="I9"/>
    </sheetView>
  </sheetViews>
  <sheetFormatPr defaultColWidth="11.42578125" defaultRowHeight="15"/>
  <cols>
    <col min="1" max="1" width="4.85546875" customWidth="1"/>
    <col min="2" max="2" width="4.140625" customWidth="1"/>
    <col min="3" max="3" width="11.42578125" style="5"/>
    <col min="4" max="4" width="12.140625" style="5" customWidth="1"/>
    <col min="5" max="5" width="27" customWidth="1"/>
    <col min="7" max="7" width="11.42578125" style="28"/>
    <col min="8" max="8" width="22.85546875" style="5" customWidth="1"/>
    <col min="9" max="9" width="14.85546875" customWidth="1"/>
  </cols>
  <sheetData>
    <row r="2" spans="3:9" ht="21">
      <c r="C2" s="40" t="s">
        <v>18</v>
      </c>
      <c r="D2" s="40"/>
      <c r="E2" s="40"/>
      <c r="F2" s="40"/>
      <c r="G2" s="40"/>
      <c r="H2" s="40"/>
      <c r="I2" s="40"/>
    </row>
    <row r="4" spans="3:9">
      <c r="C4" s="44"/>
      <c r="D4" s="44"/>
      <c r="E4" s="44"/>
      <c r="F4" s="44"/>
      <c r="G4" s="44"/>
      <c r="H4" s="44"/>
      <c r="I4" s="44"/>
    </row>
    <row r="5" spans="3:9">
      <c r="C5" s="3" t="s">
        <v>19</v>
      </c>
      <c r="D5" s="37" t="s">
        <v>20</v>
      </c>
      <c r="E5" s="38"/>
      <c r="F5" s="38"/>
      <c r="G5" s="38"/>
      <c r="H5" s="38"/>
      <c r="I5" s="39"/>
    </row>
    <row r="6" spans="3:9">
      <c r="C6" s="3" t="s">
        <v>21</v>
      </c>
      <c r="D6" s="37" t="s">
        <v>22</v>
      </c>
      <c r="E6" s="38"/>
      <c r="F6" s="39"/>
      <c r="G6" s="3" t="s">
        <v>23</v>
      </c>
      <c r="H6" s="42">
        <v>42598</v>
      </c>
      <c r="I6" s="43"/>
    </row>
    <row r="8" spans="3:9" s="2" customFormat="1">
      <c r="C8" s="6" t="s">
        <v>1</v>
      </c>
      <c r="D8" s="6" t="s">
        <v>2</v>
      </c>
      <c r="E8" s="6" t="s">
        <v>3</v>
      </c>
      <c r="F8" s="6" t="s">
        <v>4</v>
      </c>
      <c r="G8" s="21" t="s">
        <v>26</v>
      </c>
      <c r="H8" s="6" t="s">
        <v>27</v>
      </c>
      <c r="I8" s="6" t="s">
        <v>6</v>
      </c>
    </row>
    <row r="9" spans="3:9">
      <c r="C9" s="33">
        <v>1</v>
      </c>
      <c r="D9" s="29">
        <v>8</v>
      </c>
      <c r="E9" s="30" t="s">
        <v>7</v>
      </c>
      <c r="F9" s="31">
        <v>125</v>
      </c>
      <c r="G9" s="32">
        <v>0.16</v>
      </c>
      <c r="H9" s="34">
        <v>110.2</v>
      </c>
      <c r="I9" s="31" t="s">
        <v>28</v>
      </c>
    </row>
    <row r="10" spans="3:9">
      <c r="C10" s="33">
        <v>2</v>
      </c>
      <c r="D10" s="29">
        <v>7</v>
      </c>
      <c r="E10" s="30" t="s">
        <v>8</v>
      </c>
      <c r="F10" s="31">
        <v>225</v>
      </c>
      <c r="G10" s="32">
        <v>0.16</v>
      </c>
      <c r="H10" s="34">
        <v>261</v>
      </c>
      <c r="I10" s="31"/>
    </row>
    <row r="11" spans="3:9">
      <c r="C11" s="33">
        <v>3</v>
      </c>
      <c r="D11" s="29">
        <v>20</v>
      </c>
      <c r="E11" s="30" t="s">
        <v>9</v>
      </c>
      <c r="F11" s="31">
        <v>652</v>
      </c>
      <c r="G11" s="32">
        <v>0.16</v>
      </c>
      <c r="H11" s="34">
        <v>756.32</v>
      </c>
      <c r="I11" s="31"/>
    </row>
    <row r="12" spans="3:9">
      <c r="C12" s="33">
        <v>4</v>
      </c>
      <c r="D12" s="29">
        <v>12</v>
      </c>
      <c r="E12" s="30" t="s">
        <v>10</v>
      </c>
      <c r="F12" s="31">
        <v>450</v>
      </c>
      <c r="G12" s="32">
        <v>0.16</v>
      </c>
      <c r="H12" s="34">
        <v>522</v>
      </c>
      <c r="I12" s="31"/>
    </row>
    <row r="13" spans="3:9">
      <c r="C13" s="33">
        <v>5</v>
      </c>
      <c r="D13" s="29">
        <v>4</v>
      </c>
      <c r="E13" s="30" t="s">
        <v>11</v>
      </c>
      <c r="F13" s="31">
        <v>223</v>
      </c>
      <c r="G13" s="32">
        <v>0.16</v>
      </c>
      <c r="H13" s="34">
        <v>258.68</v>
      </c>
      <c r="I13" s="31"/>
    </row>
    <row r="14" spans="3:9">
      <c r="C14" s="33">
        <v>6</v>
      </c>
      <c r="D14" s="29">
        <v>1</v>
      </c>
      <c r="E14" s="30" t="s">
        <v>12</v>
      </c>
      <c r="F14" s="31">
        <v>255</v>
      </c>
      <c r="G14" s="32">
        <v>0.16</v>
      </c>
      <c r="H14" s="34">
        <v>295.8</v>
      </c>
      <c r="I14" s="31"/>
    </row>
    <row r="15" spans="3:9">
      <c r="C15" s="33">
        <v>7</v>
      </c>
      <c r="D15" s="29">
        <v>1</v>
      </c>
      <c r="E15" s="30" t="s">
        <v>13</v>
      </c>
      <c r="F15" s="31">
        <v>350</v>
      </c>
      <c r="G15" s="32">
        <v>0.16</v>
      </c>
      <c r="H15" s="34">
        <v>406</v>
      </c>
      <c r="I15" s="31"/>
    </row>
    <row r="16" spans="3:9">
      <c r="C16" s="33">
        <v>8</v>
      </c>
      <c r="D16" s="29">
        <v>1</v>
      </c>
      <c r="E16" s="30" t="s">
        <v>14</v>
      </c>
      <c r="F16" s="31">
        <v>566</v>
      </c>
      <c r="G16" s="32">
        <v>0.16</v>
      </c>
      <c r="H16" s="34">
        <v>656.56</v>
      </c>
      <c r="I16" s="31"/>
    </row>
    <row r="17" spans="3:9">
      <c r="C17" s="33">
        <v>9</v>
      </c>
      <c r="D17" s="29">
        <v>1</v>
      </c>
      <c r="E17" s="30" t="s">
        <v>15</v>
      </c>
      <c r="F17" s="31">
        <v>320</v>
      </c>
      <c r="G17" s="32">
        <v>0.16</v>
      </c>
      <c r="H17" s="34">
        <v>371.2</v>
      </c>
      <c r="I17" s="31"/>
    </row>
    <row r="18" spans="3:9">
      <c r="C18" s="33">
        <v>10</v>
      </c>
      <c r="D18" s="29">
        <v>1</v>
      </c>
      <c r="E18" s="30" t="s">
        <v>16</v>
      </c>
      <c r="F18" s="31">
        <v>150</v>
      </c>
      <c r="G18" s="32">
        <v>0.16</v>
      </c>
      <c r="H18" s="34">
        <v>174</v>
      </c>
      <c r="I18" s="31"/>
    </row>
    <row r="19" spans="3:9">
      <c r="C19" s="33">
        <v>11</v>
      </c>
      <c r="D19" s="29">
        <v>1</v>
      </c>
      <c r="E19" s="30" t="s">
        <v>17</v>
      </c>
      <c r="F19" s="31">
        <v>225</v>
      </c>
      <c r="G19" s="32">
        <v>0.16</v>
      </c>
      <c r="H19" s="34">
        <v>261</v>
      </c>
      <c r="I19" s="31"/>
    </row>
    <row r="20" spans="3:9" ht="30" customHeight="1">
      <c r="G20" s="41" t="s">
        <v>6</v>
      </c>
      <c r="H20" s="41"/>
      <c r="I20" s="10">
        <f>SUM(I9:I19)</f>
        <v>0</v>
      </c>
    </row>
  </sheetData>
  <mergeCells count="6">
    <mergeCell ref="G20:H20"/>
    <mergeCell ref="C2:I2"/>
    <mergeCell ref="D5:I5"/>
    <mergeCell ref="D6:F6"/>
    <mergeCell ref="H6:I6"/>
    <mergeCell ref="C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6B1F-312B-45F2-9814-0A7345446462}">
  <dimension ref="C3:I19"/>
  <sheetViews>
    <sheetView showGridLines="0" topLeftCell="A5" workbookViewId="0">
      <selection activeCell="E17" sqref="E17:F17"/>
    </sheetView>
  </sheetViews>
  <sheetFormatPr defaultColWidth="11.42578125" defaultRowHeight="15"/>
  <cols>
    <col min="1" max="1" width="3" customWidth="1"/>
    <col min="2" max="2" width="2.5703125" customWidth="1"/>
    <col min="8" max="8" width="37.5703125" customWidth="1"/>
    <col min="9" max="9" width="20.5703125" customWidth="1"/>
  </cols>
  <sheetData>
    <row r="3" spans="3:9">
      <c r="C3" s="45" t="s">
        <v>29</v>
      </c>
      <c r="D3" s="45"/>
      <c r="E3" s="45"/>
      <c r="F3" s="45"/>
      <c r="G3" s="45"/>
      <c r="H3" s="45"/>
      <c r="I3" s="45"/>
    </row>
    <row r="4" spans="3:9">
      <c r="C4" s="45"/>
      <c r="D4" s="45"/>
      <c r="E4" s="45"/>
      <c r="F4" s="45"/>
      <c r="G4" s="45"/>
      <c r="H4" s="45"/>
      <c r="I4" s="45"/>
    </row>
    <row r="5" spans="3:9">
      <c r="C5" s="11"/>
      <c r="D5" s="11"/>
      <c r="E5" s="11"/>
      <c r="F5" s="11"/>
      <c r="G5" s="11"/>
      <c r="H5" s="11"/>
      <c r="I5" s="11"/>
    </row>
    <row r="7" spans="3:9">
      <c r="C7" s="12" t="s">
        <v>19</v>
      </c>
      <c r="D7" s="49" t="s">
        <v>20</v>
      </c>
      <c r="E7" s="50"/>
      <c r="F7" s="50"/>
      <c r="G7" s="50"/>
      <c r="H7" s="50"/>
      <c r="I7" s="51"/>
    </row>
    <row r="8" spans="3:9">
      <c r="C8" s="12" t="s">
        <v>21</v>
      </c>
      <c r="D8" s="52" t="s">
        <v>22</v>
      </c>
      <c r="E8" s="53"/>
      <c r="F8" s="48"/>
      <c r="G8" s="12" t="s">
        <v>23</v>
      </c>
      <c r="H8" s="47">
        <v>42598</v>
      </c>
      <c r="I8" s="48"/>
    </row>
    <row r="9" spans="3:9">
      <c r="C9" s="1"/>
      <c r="D9" s="1"/>
      <c r="E9" s="1"/>
      <c r="F9" s="1"/>
      <c r="G9" s="1"/>
      <c r="H9" s="1"/>
      <c r="I9" s="1"/>
    </row>
    <row r="10" spans="3:9">
      <c r="C10" s="1"/>
      <c r="D10" s="1"/>
      <c r="E10" s="1"/>
      <c r="F10" s="1"/>
      <c r="G10" s="1"/>
      <c r="H10" s="1"/>
      <c r="I10" s="1"/>
    </row>
    <row r="11" spans="3:9" ht="20.25" customHeight="1">
      <c r="C11" s="46" t="s">
        <v>30</v>
      </c>
      <c r="D11" s="46"/>
      <c r="E11" s="46"/>
      <c r="F11" s="46"/>
      <c r="H11" s="46" t="s">
        <v>30</v>
      </c>
      <c r="I11" s="46"/>
    </row>
    <row r="12" spans="3:9" ht="20.25" customHeight="1">
      <c r="C12" s="13" t="s">
        <v>31</v>
      </c>
      <c r="D12" s="13" t="s">
        <v>32</v>
      </c>
      <c r="E12" s="56" t="s">
        <v>33</v>
      </c>
      <c r="F12" s="56"/>
      <c r="H12" s="15" t="s">
        <v>34</v>
      </c>
      <c r="I12" s="8"/>
    </row>
    <row r="13" spans="3:9">
      <c r="C13" s="14" t="s">
        <v>35</v>
      </c>
      <c r="D13" s="16">
        <v>42372</v>
      </c>
      <c r="E13" s="54">
        <v>23533</v>
      </c>
      <c r="F13" s="55"/>
      <c r="H13" s="15" t="s">
        <v>36</v>
      </c>
      <c r="I13" s="8"/>
    </row>
    <row r="14" spans="3:9">
      <c r="C14" s="14" t="s">
        <v>37</v>
      </c>
      <c r="D14" s="16">
        <v>42403</v>
      </c>
      <c r="E14" s="54">
        <v>39237</v>
      </c>
      <c r="F14" s="55"/>
      <c r="H14" s="15" t="s">
        <v>38</v>
      </c>
      <c r="I14" s="8"/>
    </row>
    <row r="15" spans="3:9">
      <c r="C15" s="14" t="s">
        <v>25</v>
      </c>
      <c r="D15" s="16">
        <v>42432</v>
      </c>
      <c r="E15" s="54">
        <v>33011</v>
      </c>
      <c r="F15" s="55"/>
    </row>
    <row r="16" spans="3:9">
      <c r="C16" s="14" t="s">
        <v>39</v>
      </c>
      <c r="D16" s="16">
        <v>42463</v>
      </c>
      <c r="E16" s="54">
        <v>33011</v>
      </c>
      <c r="F16" s="55"/>
    </row>
    <row r="17" spans="3:6" ht="21" customHeight="1">
      <c r="C17" s="57" t="s">
        <v>40</v>
      </c>
      <c r="D17" s="57"/>
      <c r="E17" s="60">
        <f>(E13+E14+E15+E16)</f>
        <v>128792</v>
      </c>
      <c r="F17" s="61"/>
    </row>
    <row r="18" spans="3:6" ht="21" customHeight="1">
      <c r="C18" s="58" t="s">
        <v>41</v>
      </c>
      <c r="D18" s="58"/>
      <c r="E18" s="62"/>
      <c r="F18" s="63"/>
    </row>
    <row r="19" spans="3:6" ht="21" customHeight="1">
      <c r="C19" s="59" t="s">
        <v>42</v>
      </c>
      <c r="D19" s="59"/>
      <c r="E19" s="64"/>
      <c r="F19" s="65"/>
    </row>
  </sheetData>
  <mergeCells count="17">
    <mergeCell ref="E16:F16"/>
    <mergeCell ref="E12:F12"/>
    <mergeCell ref="C17:D17"/>
    <mergeCell ref="C18:D18"/>
    <mergeCell ref="C19:D19"/>
    <mergeCell ref="E17:F17"/>
    <mergeCell ref="E18:F18"/>
    <mergeCell ref="E19:F19"/>
    <mergeCell ref="E13:F13"/>
    <mergeCell ref="E14:F14"/>
    <mergeCell ref="E15:F15"/>
    <mergeCell ref="C3:I4"/>
    <mergeCell ref="C11:F11"/>
    <mergeCell ref="H11:I11"/>
    <mergeCell ref="H8:I8"/>
    <mergeCell ref="D7:I7"/>
    <mergeCell ref="D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9A6B-DD93-4AA3-AE1B-41EAE8D82EFC}">
  <dimension ref="C3:I19"/>
  <sheetViews>
    <sheetView showGridLines="0" workbookViewId="0">
      <selection activeCell="H14" sqref="H14"/>
    </sheetView>
  </sheetViews>
  <sheetFormatPr defaultColWidth="11.42578125" defaultRowHeight="15"/>
  <cols>
    <col min="1" max="1" width="3" customWidth="1"/>
    <col min="2" max="2" width="2.5703125" customWidth="1"/>
    <col min="8" max="8" width="37.5703125" customWidth="1"/>
    <col min="9" max="9" width="20.5703125" customWidth="1"/>
  </cols>
  <sheetData>
    <row r="3" spans="3:9">
      <c r="C3" s="45" t="s">
        <v>29</v>
      </c>
      <c r="D3" s="45"/>
      <c r="E3" s="45"/>
      <c r="F3" s="45"/>
      <c r="G3" s="45"/>
      <c r="H3" s="45"/>
      <c r="I3" s="45"/>
    </row>
    <row r="4" spans="3:9">
      <c r="C4" s="45"/>
      <c r="D4" s="45"/>
      <c r="E4" s="45"/>
      <c r="F4" s="45"/>
      <c r="G4" s="45"/>
      <c r="H4" s="45"/>
      <c r="I4" s="45"/>
    </row>
    <row r="5" spans="3:9">
      <c r="C5" s="11"/>
      <c r="D5" s="11"/>
      <c r="E5" s="11"/>
      <c r="F5" s="11"/>
      <c r="G5" s="11"/>
      <c r="H5" s="11"/>
      <c r="I5" s="11"/>
    </row>
    <row r="7" spans="3:9">
      <c r="C7" s="12" t="s">
        <v>19</v>
      </c>
      <c r="D7" s="49" t="s">
        <v>20</v>
      </c>
      <c r="E7" s="50"/>
      <c r="F7" s="50"/>
      <c r="G7" s="50"/>
      <c r="H7" s="50"/>
      <c r="I7" s="51"/>
    </row>
    <row r="8" spans="3:9">
      <c r="C8" s="12" t="s">
        <v>21</v>
      </c>
      <c r="D8" s="52" t="s">
        <v>22</v>
      </c>
      <c r="E8" s="53"/>
      <c r="F8" s="48"/>
      <c r="G8" s="12" t="s">
        <v>23</v>
      </c>
      <c r="H8" s="47">
        <v>42598</v>
      </c>
      <c r="I8" s="48"/>
    </row>
    <row r="9" spans="3:9">
      <c r="C9" s="1"/>
      <c r="D9" s="1"/>
      <c r="E9" s="1"/>
      <c r="F9" s="1"/>
      <c r="G9" s="1"/>
      <c r="H9" s="1"/>
      <c r="I9" s="1"/>
    </row>
    <row r="10" spans="3:9">
      <c r="C10" s="1"/>
      <c r="D10" s="1"/>
      <c r="E10" s="1"/>
      <c r="F10" s="1"/>
      <c r="G10" s="1"/>
      <c r="H10" s="1"/>
      <c r="I10" s="1"/>
    </row>
    <row r="11" spans="3:9" ht="20.25" customHeight="1">
      <c r="C11" s="46" t="s">
        <v>30</v>
      </c>
      <c r="D11" s="46"/>
      <c r="E11" s="46"/>
      <c r="F11" s="46"/>
      <c r="H11" s="46" t="s">
        <v>30</v>
      </c>
      <c r="I11" s="46"/>
    </row>
    <row r="12" spans="3:9" ht="20.25" customHeight="1">
      <c r="C12" s="13" t="s">
        <v>31</v>
      </c>
      <c r="D12" s="13" t="s">
        <v>32</v>
      </c>
      <c r="E12" s="56" t="s">
        <v>33</v>
      </c>
      <c r="F12" s="56"/>
      <c r="H12" s="15" t="s">
        <v>34</v>
      </c>
      <c r="I12" s="8">
        <f>MAX(E13:F16)</f>
        <v>39237</v>
      </c>
    </row>
    <row r="13" spans="3:9">
      <c r="C13" s="14" t="s">
        <v>35</v>
      </c>
      <c r="D13" s="16">
        <v>42372</v>
      </c>
      <c r="E13" s="54">
        <v>23533</v>
      </c>
      <c r="F13" s="55"/>
      <c r="H13" s="15" t="s">
        <v>36</v>
      </c>
      <c r="I13" s="8">
        <f>MIN(E13:F16)</f>
        <v>23533</v>
      </c>
    </row>
    <row r="14" spans="3:9">
      <c r="C14" s="14" t="s">
        <v>37</v>
      </c>
      <c r="D14" s="16">
        <v>42403</v>
      </c>
      <c r="E14" s="54">
        <v>39237</v>
      </c>
      <c r="F14" s="55"/>
      <c r="H14" s="15" t="s">
        <v>38</v>
      </c>
      <c r="I14" s="8">
        <f>AVERAGE(E13:F16)</f>
        <v>32198</v>
      </c>
    </row>
    <row r="15" spans="3:9">
      <c r="C15" s="14" t="s">
        <v>25</v>
      </c>
      <c r="D15" s="16">
        <v>42432</v>
      </c>
      <c r="E15" s="54">
        <v>33011</v>
      </c>
      <c r="F15" s="55"/>
    </row>
    <row r="16" spans="3:9">
      <c r="C16" s="14" t="s">
        <v>39</v>
      </c>
      <c r="D16" s="16">
        <v>42463</v>
      </c>
      <c r="E16" s="54">
        <v>33011</v>
      </c>
      <c r="F16" s="55"/>
    </row>
    <row r="17" spans="3:6" ht="21" customHeight="1">
      <c r="C17" s="57" t="s">
        <v>40</v>
      </c>
      <c r="D17" s="57"/>
      <c r="E17" s="60">
        <f>SUM(E13:I14)</f>
        <v>118501</v>
      </c>
      <c r="F17" s="61"/>
    </row>
    <row r="18" spans="3:6" ht="21" customHeight="1">
      <c r="C18" s="58" t="s">
        <v>41</v>
      </c>
      <c r="D18" s="58"/>
      <c r="E18" s="62"/>
      <c r="F18" s="63"/>
    </row>
    <row r="19" spans="3:6" ht="21" customHeight="1">
      <c r="C19" s="59" t="s">
        <v>42</v>
      </c>
      <c r="D19" s="59"/>
      <c r="E19" s="64"/>
      <c r="F19" s="65"/>
    </row>
  </sheetData>
  <mergeCells count="17">
    <mergeCell ref="C18:D18"/>
    <mergeCell ref="E18:F18"/>
    <mergeCell ref="C19:D19"/>
    <mergeCell ref="E19:F19"/>
    <mergeCell ref="E12:F12"/>
    <mergeCell ref="E13:F13"/>
    <mergeCell ref="E14:F14"/>
    <mergeCell ref="E15:F15"/>
    <mergeCell ref="E16:F16"/>
    <mergeCell ref="C17:D17"/>
    <mergeCell ref="E17:F17"/>
    <mergeCell ref="C3:I4"/>
    <mergeCell ref="D7:I7"/>
    <mergeCell ref="D8:F8"/>
    <mergeCell ref="H8:I8"/>
    <mergeCell ref="C11:F11"/>
    <mergeCell ref="H11:I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46D59C50970A4A85009C9F38F9BA56" ma:contentTypeVersion="8" ma:contentTypeDescription="Crear nuevo documento." ma:contentTypeScope="" ma:versionID="c6de73b34d970cdf3a8a0b2a9d9c3355">
  <xsd:schema xmlns:xsd="http://www.w3.org/2001/XMLSchema" xmlns:xs="http://www.w3.org/2001/XMLSchema" xmlns:p="http://schemas.microsoft.com/office/2006/metadata/properties" xmlns:ns2="95c38a1e-ad6f-46b1-bdb1-028fd51608ae" xmlns:ns3="0bcc54f5-aa02-4353-98f8-292b2a0028c6" targetNamespace="http://schemas.microsoft.com/office/2006/metadata/properties" ma:root="true" ma:fieldsID="f21e79b527ea9655fd8d41a14d7ec718" ns2:_="" ns3:_="">
    <xsd:import namespace="95c38a1e-ad6f-46b1-bdb1-028fd51608ae"/>
    <xsd:import namespace="0bcc54f5-aa02-4353-98f8-292b2a002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38a1e-ad6f-46b1-bdb1-028fd5160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54f5-aa02-4353-98f8-292b2a002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0594B4-6DF1-497D-93D5-3C8AFAE62126}"/>
</file>

<file path=customXml/itemProps2.xml><?xml version="1.0" encoding="utf-8"?>
<ds:datastoreItem xmlns:ds="http://schemas.openxmlformats.org/officeDocument/2006/customXml" ds:itemID="{12E0F04D-A001-4F87-BE26-ADE2623001F0}"/>
</file>

<file path=customXml/itemProps3.xml><?xml version="1.0" encoding="utf-8"?>
<ds:datastoreItem xmlns:ds="http://schemas.openxmlformats.org/officeDocument/2006/customXml" ds:itemID="{EB955F6F-7A98-49F8-BC85-2FA12BF611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URIAS CASTRO</dc:creator>
  <cp:keywords/>
  <dc:description/>
  <cp:lastModifiedBy>GUADALUPE JARA RODRIGUEZ</cp:lastModifiedBy>
  <cp:revision/>
  <dcterms:created xsi:type="dcterms:W3CDTF">2023-09-25T03:56:24Z</dcterms:created>
  <dcterms:modified xsi:type="dcterms:W3CDTF">2023-09-28T00:59:38Z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0x010100D446D59C50970A4A85009C9F38F9BA56</vt:lpwstr>
  </property>
</Properties>
</file>